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695" windowHeight="130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24" i="1"/>
  <c r="J24"/>
  <c r="H24"/>
  <c r="G24"/>
  <c r="K23"/>
  <c r="J23"/>
  <c r="H23"/>
  <c r="G23"/>
  <c r="K22"/>
  <c r="J22"/>
  <c r="H22"/>
  <c r="G22"/>
  <c r="K21"/>
  <c r="J21"/>
  <c r="H21"/>
  <c r="G21"/>
  <c r="K20"/>
  <c r="J20"/>
  <c r="H20"/>
  <c r="G20"/>
  <c r="K19"/>
  <c r="J19"/>
  <c r="H19"/>
  <c r="G19"/>
  <c r="K18"/>
  <c r="J18"/>
  <c r="H18"/>
  <c r="G18"/>
  <c r="K17"/>
  <c r="J17"/>
  <c r="H17"/>
  <c r="G17"/>
  <c r="K16"/>
  <c r="J16"/>
  <c r="H16"/>
  <c r="G16"/>
  <c r="K15"/>
  <c r="J15"/>
  <c r="H15"/>
  <c r="G15"/>
  <c r="K14"/>
  <c r="J14"/>
  <c r="H14"/>
  <c r="G14"/>
  <c r="K13"/>
  <c r="J13"/>
  <c r="H13"/>
  <c r="G13"/>
  <c r="K12"/>
  <c r="J12"/>
  <c r="H12"/>
  <c r="G12"/>
  <c r="K11"/>
  <c r="J11"/>
  <c r="H11"/>
  <c r="G11"/>
  <c r="K10"/>
  <c r="J10"/>
  <c r="H10"/>
  <c r="G10"/>
  <c r="K9"/>
  <c r="J9"/>
  <c r="H9"/>
  <c r="G9"/>
  <c r="K8"/>
  <c r="J8"/>
  <c r="H8"/>
  <c r="G8"/>
  <c r="K7"/>
  <c r="J7"/>
  <c r="H7"/>
  <c r="G7"/>
  <c r="K6"/>
  <c r="J6"/>
  <c r="H6"/>
  <c r="G6"/>
  <c r="K5"/>
  <c r="J5"/>
  <c r="H5"/>
  <c r="G5"/>
</calcChain>
</file>

<file path=xl/sharedStrings.xml><?xml version="1.0" encoding="utf-8"?>
<sst xmlns="http://schemas.openxmlformats.org/spreadsheetml/2006/main" count="134" uniqueCount="64">
  <si>
    <t>附件六</t>
  </si>
  <si>
    <t>姓名</t>
  </si>
  <si>
    <t>考生编号</t>
  </si>
  <si>
    <t>拟录取专业代码</t>
  </si>
  <si>
    <t>拟录取专业名称</t>
  </si>
  <si>
    <t>学习方式（全日制或非全日制）</t>
  </si>
  <si>
    <t>初试成绩</t>
  </si>
  <si>
    <t>复试成绩</t>
  </si>
  <si>
    <t>总成绩(I+K)</t>
  </si>
  <si>
    <r>
      <rPr>
        <sz val="10"/>
        <rFont val="宋体"/>
        <charset val="134"/>
      </rPr>
      <t>排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名</t>
    </r>
  </si>
  <si>
    <t>拟录取意见</t>
  </si>
  <si>
    <t>拟录取导师</t>
  </si>
  <si>
    <t>备注</t>
  </si>
  <si>
    <t>初试总成绩</t>
  </si>
  <si>
    <t>折合百分制成绩</t>
  </si>
  <si>
    <t>按比例折合成绩</t>
  </si>
  <si>
    <t>张明明</t>
  </si>
  <si>
    <t>104660410142314</t>
  </si>
  <si>
    <t>045204</t>
  </si>
  <si>
    <t>社会体育指导</t>
  </si>
  <si>
    <t>全日制</t>
  </si>
  <si>
    <t>录取</t>
  </si>
  <si>
    <t>金灵春</t>
  </si>
  <si>
    <t>104660410142316</t>
  </si>
  <si>
    <t>尚蕾</t>
  </si>
  <si>
    <t>104660410142310</t>
  </si>
  <si>
    <t>花国盛</t>
  </si>
  <si>
    <t>102770210003189</t>
  </si>
  <si>
    <t>黄义飞</t>
  </si>
  <si>
    <t>104660410142320</t>
  </si>
  <si>
    <t>杨海滨</t>
  </si>
  <si>
    <t>104660410142309</t>
  </si>
  <si>
    <t>娄有全</t>
  </si>
  <si>
    <t>102700000011239</t>
  </si>
  <si>
    <t>孙跃</t>
  </si>
  <si>
    <t>104660410142333</t>
  </si>
  <si>
    <t>陈真真</t>
  </si>
  <si>
    <t>102700000011449</t>
  </si>
  <si>
    <t>刘善会</t>
  </si>
  <si>
    <t>104660410142329</t>
  </si>
  <si>
    <t>张瑜</t>
  </si>
  <si>
    <t>104660410142321</t>
  </si>
  <si>
    <t>彭帮银</t>
  </si>
  <si>
    <t>102770210003350</t>
  </si>
  <si>
    <t>刘平雪</t>
  </si>
  <si>
    <t>106530040300565</t>
  </si>
  <si>
    <t>褚明慧</t>
  </si>
  <si>
    <t>103190371320723</t>
  </si>
  <si>
    <t>刘恩临</t>
  </si>
  <si>
    <t>102770210003334</t>
  </si>
  <si>
    <t>赵家甫</t>
  </si>
  <si>
    <t>104750045204068</t>
  </si>
  <si>
    <t>王普</t>
  </si>
  <si>
    <t>104750045204050</t>
  </si>
  <si>
    <t>王芳丽</t>
  </si>
  <si>
    <t>104660410142334</t>
  </si>
  <si>
    <t>刘亚茹</t>
  </si>
  <si>
    <t>104750045201144</t>
  </si>
  <si>
    <t>缺考</t>
  </si>
  <si>
    <t>陈世英</t>
  </si>
  <si>
    <t>104750045204008</t>
  </si>
  <si>
    <r>
      <rPr>
        <sz val="10"/>
        <rFont val="宋体"/>
        <charset val="134"/>
      </rPr>
      <t>同等学力考生加试：</t>
    </r>
    <r>
      <rPr>
        <sz val="10"/>
        <rFont val="Times New Roman"/>
        <family val="1"/>
      </rPr>
      <t xml:space="preserve">  </t>
    </r>
  </si>
  <si>
    <t xml:space="preserve">        主管领导签字                                       学院(盖章)                                2020年  5  月  26  日</t>
  </si>
  <si>
    <r>
      <t>河南农业大学</t>
    </r>
    <r>
      <rPr>
        <sz val="16"/>
        <rFont val="Arial"/>
        <family val="2"/>
      </rPr>
      <t>2020</t>
    </r>
    <r>
      <rPr>
        <sz val="16"/>
        <rFont val="宋体"/>
        <charset val="134"/>
      </rPr>
      <t>年硕士研究生复试情况汇总表</t>
    </r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</si>
</sst>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Arial"/>
      <family val="2"/>
    </font>
    <font>
      <sz val="16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0"/>
      <name val="Arial"/>
      <family val="2"/>
    </font>
    <font>
      <sz val="11"/>
      <color rgb="FF000000"/>
      <name val="宋体"/>
      <charset val="134"/>
    </font>
    <font>
      <sz val="11"/>
      <color rgb="FF000000"/>
      <name val="Calibri"/>
      <family val="2"/>
    </font>
    <font>
      <b/>
      <sz val="10.5"/>
      <name val="Calibri"/>
      <family val="2"/>
    </font>
    <font>
      <sz val="16"/>
      <name val="Arial"/>
      <family val="2"/>
    </font>
    <font>
      <sz val="10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49" fontId="0" fillId="0" borderId="6" xfId="0" applyNumberFormat="1" applyBorder="1" applyAlignment="1">
      <alignment horizontal="center" wrapText="1"/>
    </xf>
    <xf numFmtId="49" fontId="0" fillId="0" borderId="2" xfId="0" applyNumberFormat="1" applyBorder="1" applyAlignment="1"/>
    <xf numFmtId="0" fontId="4" fillId="0" borderId="2" xfId="0" applyFont="1" applyBorder="1" applyAlignment="1"/>
    <xf numFmtId="0" fontId="6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top" wrapText="1"/>
    </xf>
    <xf numFmtId="49" fontId="0" fillId="0" borderId="8" xfId="0" applyNumberForma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justify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 applyAlignment="1"/>
    <xf numFmtId="0" fontId="4" fillId="0" borderId="9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tabSelected="1" workbookViewId="0">
      <selection activeCell="A2" sqref="A2:O2"/>
    </sheetView>
  </sheetViews>
  <sheetFormatPr defaultColWidth="9" defaultRowHeight="13.5"/>
  <cols>
    <col min="1" max="1" width="6.875" customWidth="1"/>
    <col min="2" max="2" width="16.25" customWidth="1"/>
    <col min="3" max="3" width="7.375" customWidth="1"/>
    <col min="4" max="4" width="11.75" customWidth="1"/>
    <col min="11" max="11" width="6.25" customWidth="1"/>
    <col min="12" max="12" width="3.375" customWidth="1"/>
    <col min="13" max="13" width="6.375" customWidth="1"/>
    <col min="14" max="14" width="7" customWidth="1"/>
    <col min="15" max="15" width="8.375" style="1" customWidth="1"/>
  </cols>
  <sheetData>
    <row r="1" spans="1:15" ht="14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"/>
      <c r="O1" s="20"/>
    </row>
    <row r="2" spans="1:15" ht="21">
      <c r="A2" s="24" t="s">
        <v>63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>
      <c r="A3" s="32" t="s">
        <v>1</v>
      </c>
      <c r="B3" s="32" t="s">
        <v>2</v>
      </c>
      <c r="C3" s="33" t="s">
        <v>3</v>
      </c>
      <c r="D3" s="32" t="s">
        <v>4</v>
      </c>
      <c r="E3" s="35" t="s">
        <v>5</v>
      </c>
      <c r="F3" s="25" t="s">
        <v>6</v>
      </c>
      <c r="G3" s="26"/>
      <c r="H3" s="26"/>
      <c r="I3" s="27" t="s">
        <v>7</v>
      </c>
      <c r="J3" s="28"/>
      <c r="K3" s="35" t="s">
        <v>8</v>
      </c>
      <c r="L3" s="35" t="s">
        <v>9</v>
      </c>
      <c r="M3" s="35" t="s">
        <v>10</v>
      </c>
      <c r="N3" s="33" t="s">
        <v>11</v>
      </c>
      <c r="O3" s="36" t="s">
        <v>12</v>
      </c>
    </row>
    <row r="4" spans="1:15" ht="24">
      <c r="A4" s="32"/>
      <c r="B4" s="32"/>
      <c r="C4" s="34"/>
      <c r="D4" s="32"/>
      <c r="E4" s="35"/>
      <c r="F4" s="3" t="s">
        <v>13</v>
      </c>
      <c r="G4" s="3" t="s">
        <v>14</v>
      </c>
      <c r="H4" s="3" t="s">
        <v>15</v>
      </c>
      <c r="I4" s="3" t="s">
        <v>7</v>
      </c>
      <c r="J4" s="3" t="s">
        <v>15</v>
      </c>
      <c r="K4" s="35"/>
      <c r="L4" s="35"/>
      <c r="M4" s="35"/>
      <c r="N4" s="34"/>
      <c r="O4" s="37"/>
    </row>
    <row r="5" spans="1:15" ht="15.95" customHeight="1">
      <c r="A5" s="6" t="s">
        <v>16</v>
      </c>
      <c r="B5" s="7" t="s">
        <v>17</v>
      </c>
      <c r="C5" s="8" t="s">
        <v>18</v>
      </c>
      <c r="D5" s="9" t="s">
        <v>19</v>
      </c>
      <c r="E5" s="4" t="s">
        <v>20</v>
      </c>
      <c r="F5" s="10">
        <v>329</v>
      </c>
      <c r="G5" s="5">
        <f t="shared" ref="G5:G12" si="0">F5/5</f>
        <v>65.8</v>
      </c>
      <c r="H5" s="5">
        <f t="shared" ref="H5:H12" si="1">G5/2</f>
        <v>32.9</v>
      </c>
      <c r="I5" s="5">
        <v>93</v>
      </c>
      <c r="J5" s="5">
        <f t="shared" ref="J5:J12" si="2">I5/2</f>
        <v>46.5</v>
      </c>
      <c r="K5" s="21">
        <f t="shared" ref="K5:K12" si="3">H5+J5</f>
        <v>79.400000000000006</v>
      </c>
      <c r="L5" s="5">
        <v>1</v>
      </c>
      <c r="M5" s="5" t="s">
        <v>21</v>
      </c>
      <c r="N5" s="5"/>
      <c r="O5" s="5"/>
    </row>
    <row r="6" spans="1:15" ht="15.95" customHeight="1">
      <c r="A6" s="6" t="s">
        <v>22</v>
      </c>
      <c r="B6" s="7" t="s">
        <v>23</v>
      </c>
      <c r="C6" s="8" t="s">
        <v>18</v>
      </c>
      <c r="D6" s="9" t="s">
        <v>19</v>
      </c>
      <c r="E6" s="4" t="s">
        <v>20</v>
      </c>
      <c r="F6" s="10">
        <v>302</v>
      </c>
      <c r="G6" s="5">
        <f t="shared" si="0"/>
        <v>60.4</v>
      </c>
      <c r="H6" s="5">
        <f t="shared" si="1"/>
        <v>30.2</v>
      </c>
      <c r="I6" s="5">
        <v>94.84</v>
      </c>
      <c r="J6" s="5">
        <f t="shared" si="2"/>
        <v>47.42</v>
      </c>
      <c r="K6" s="21">
        <f t="shared" si="3"/>
        <v>77.62</v>
      </c>
      <c r="L6" s="5">
        <v>2</v>
      </c>
      <c r="M6" s="5" t="s">
        <v>21</v>
      </c>
      <c r="N6" s="5"/>
      <c r="O6" s="5"/>
    </row>
    <row r="7" spans="1:15" ht="15.95" customHeight="1">
      <c r="A7" s="6" t="s">
        <v>24</v>
      </c>
      <c r="B7" s="7" t="s">
        <v>25</v>
      </c>
      <c r="C7" s="8" t="s">
        <v>18</v>
      </c>
      <c r="D7" s="9" t="s">
        <v>19</v>
      </c>
      <c r="E7" s="4" t="s">
        <v>20</v>
      </c>
      <c r="F7" s="10">
        <v>307</v>
      </c>
      <c r="G7" s="5">
        <f t="shared" si="0"/>
        <v>61.4</v>
      </c>
      <c r="H7" s="5">
        <f t="shared" si="1"/>
        <v>30.7</v>
      </c>
      <c r="I7" s="5">
        <v>91.17</v>
      </c>
      <c r="J7" s="5">
        <f t="shared" si="2"/>
        <v>45.585000000000001</v>
      </c>
      <c r="K7" s="21">
        <f t="shared" si="3"/>
        <v>76.284999999999997</v>
      </c>
      <c r="L7" s="5">
        <v>3</v>
      </c>
      <c r="M7" s="5" t="s">
        <v>21</v>
      </c>
      <c r="N7" s="5"/>
      <c r="O7" s="5"/>
    </row>
    <row r="8" spans="1:15" ht="15.95" customHeight="1">
      <c r="A8" s="11" t="s">
        <v>26</v>
      </c>
      <c r="B8" s="7" t="s">
        <v>27</v>
      </c>
      <c r="C8" s="8" t="s">
        <v>18</v>
      </c>
      <c r="D8" s="9" t="s">
        <v>19</v>
      </c>
      <c r="E8" s="4" t="s">
        <v>20</v>
      </c>
      <c r="F8" s="12">
        <v>298</v>
      </c>
      <c r="G8" s="5">
        <f t="shared" si="0"/>
        <v>59.6</v>
      </c>
      <c r="H8" s="5">
        <f t="shared" si="1"/>
        <v>29.8</v>
      </c>
      <c r="I8" s="5">
        <v>92.17</v>
      </c>
      <c r="J8" s="5">
        <f t="shared" si="2"/>
        <v>46.085000000000001</v>
      </c>
      <c r="K8" s="21">
        <f t="shared" si="3"/>
        <v>75.885000000000005</v>
      </c>
      <c r="L8" s="5">
        <v>4</v>
      </c>
      <c r="M8" s="5" t="s">
        <v>21</v>
      </c>
      <c r="N8" s="5"/>
      <c r="O8" s="5"/>
    </row>
    <row r="9" spans="1:15" ht="15.95" customHeight="1">
      <c r="A9" s="6" t="s">
        <v>28</v>
      </c>
      <c r="B9" s="7" t="s">
        <v>29</v>
      </c>
      <c r="C9" s="8" t="s">
        <v>18</v>
      </c>
      <c r="D9" s="9" t="s">
        <v>19</v>
      </c>
      <c r="E9" s="4" t="s">
        <v>20</v>
      </c>
      <c r="F9" s="10">
        <v>285</v>
      </c>
      <c r="G9" s="5">
        <f t="shared" si="0"/>
        <v>57</v>
      </c>
      <c r="H9" s="5">
        <f t="shared" si="1"/>
        <v>28.5</v>
      </c>
      <c r="I9" s="5">
        <v>93.83</v>
      </c>
      <c r="J9" s="5">
        <f t="shared" si="2"/>
        <v>46.914999999999999</v>
      </c>
      <c r="K9" s="21">
        <f t="shared" si="3"/>
        <v>75.415000000000006</v>
      </c>
      <c r="L9" s="5">
        <v>5</v>
      </c>
      <c r="M9" s="5" t="s">
        <v>21</v>
      </c>
      <c r="N9" s="5"/>
      <c r="O9" s="5"/>
    </row>
    <row r="10" spans="1:15" ht="15.95" customHeight="1">
      <c r="A10" s="13" t="s">
        <v>30</v>
      </c>
      <c r="B10" s="14" t="s">
        <v>31</v>
      </c>
      <c r="C10" s="8" t="s">
        <v>18</v>
      </c>
      <c r="D10" s="9" t="s">
        <v>19</v>
      </c>
      <c r="E10" s="4" t="s">
        <v>20</v>
      </c>
      <c r="F10" s="15">
        <v>280</v>
      </c>
      <c r="G10" s="5">
        <f t="shared" si="0"/>
        <v>56</v>
      </c>
      <c r="H10" s="5">
        <f t="shared" si="1"/>
        <v>28</v>
      </c>
      <c r="I10" s="5">
        <v>93.33</v>
      </c>
      <c r="J10" s="5">
        <f t="shared" si="2"/>
        <v>46.664999999999999</v>
      </c>
      <c r="K10" s="21">
        <f t="shared" si="3"/>
        <v>74.665000000000006</v>
      </c>
      <c r="L10" s="5">
        <v>6</v>
      </c>
      <c r="M10" s="5" t="s">
        <v>21</v>
      </c>
      <c r="N10" s="5"/>
      <c r="O10" s="5"/>
    </row>
    <row r="11" spans="1:15" ht="15.95" customHeight="1">
      <c r="A11" s="11" t="s">
        <v>32</v>
      </c>
      <c r="B11" s="7" t="s">
        <v>33</v>
      </c>
      <c r="C11" s="8" t="s">
        <v>18</v>
      </c>
      <c r="D11" s="9" t="s">
        <v>19</v>
      </c>
      <c r="E11" s="4" t="s">
        <v>20</v>
      </c>
      <c r="F11" s="12">
        <v>291</v>
      </c>
      <c r="G11" s="5">
        <f t="shared" si="0"/>
        <v>58.2</v>
      </c>
      <c r="H11" s="5">
        <f t="shared" si="1"/>
        <v>29.1</v>
      </c>
      <c r="I11" s="5">
        <v>90.67</v>
      </c>
      <c r="J11" s="5">
        <f t="shared" si="2"/>
        <v>45.335000000000001</v>
      </c>
      <c r="K11" s="21">
        <f t="shared" si="3"/>
        <v>74.435000000000002</v>
      </c>
      <c r="L11" s="5">
        <v>7</v>
      </c>
      <c r="M11" s="5" t="s">
        <v>21</v>
      </c>
      <c r="N11" s="5"/>
      <c r="O11" s="5"/>
    </row>
    <row r="12" spans="1:15" ht="15.95" customHeight="1">
      <c r="A12" s="6" t="s">
        <v>34</v>
      </c>
      <c r="B12" s="7" t="s">
        <v>35</v>
      </c>
      <c r="C12" s="8" t="s">
        <v>18</v>
      </c>
      <c r="D12" s="9" t="s">
        <v>19</v>
      </c>
      <c r="E12" s="4" t="s">
        <v>20</v>
      </c>
      <c r="F12" s="10">
        <v>282</v>
      </c>
      <c r="G12" s="5">
        <f t="shared" si="0"/>
        <v>56.4</v>
      </c>
      <c r="H12" s="5">
        <f t="shared" si="1"/>
        <v>28.2</v>
      </c>
      <c r="I12" s="5">
        <v>91.83</v>
      </c>
      <c r="J12" s="5">
        <f t="shared" si="2"/>
        <v>45.914999999999999</v>
      </c>
      <c r="K12" s="21">
        <f t="shared" si="3"/>
        <v>74.114999999999995</v>
      </c>
      <c r="L12" s="5">
        <v>8</v>
      </c>
      <c r="M12" s="5" t="s">
        <v>21</v>
      </c>
      <c r="N12" s="5"/>
      <c r="O12" s="5"/>
    </row>
    <row r="13" spans="1:15" ht="15.95" customHeight="1">
      <c r="A13" s="11" t="s">
        <v>36</v>
      </c>
      <c r="B13" s="7" t="s">
        <v>37</v>
      </c>
      <c r="C13" s="8" t="s">
        <v>18</v>
      </c>
      <c r="D13" s="9" t="s">
        <v>19</v>
      </c>
      <c r="E13" s="4" t="s">
        <v>20</v>
      </c>
      <c r="F13" s="12">
        <v>296</v>
      </c>
      <c r="G13" s="5">
        <f t="shared" ref="G13" si="4">F13/5</f>
        <v>59.2</v>
      </c>
      <c r="H13" s="5">
        <f t="shared" ref="H13" si="5">G13/2</f>
        <v>29.6</v>
      </c>
      <c r="I13" s="5">
        <v>89</v>
      </c>
      <c r="J13" s="5">
        <f t="shared" ref="J13" si="6">I13/2</f>
        <v>44.5</v>
      </c>
      <c r="K13" s="21">
        <f t="shared" ref="K13" si="7">H13+J13</f>
        <v>74.099999999999994</v>
      </c>
      <c r="L13" s="5">
        <v>9</v>
      </c>
      <c r="M13" s="5" t="s">
        <v>21</v>
      </c>
      <c r="N13" s="5"/>
      <c r="O13" s="5"/>
    </row>
    <row r="14" spans="1:15" ht="15.95" customHeight="1">
      <c r="A14" s="6" t="s">
        <v>38</v>
      </c>
      <c r="B14" s="7" t="s">
        <v>39</v>
      </c>
      <c r="C14" s="8" t="s">
        <v>18</v>
      </c>
      <c r="D14" s="9" t="s">
        <v>19</v>
      </c>
      <c r="E14" s="4" t="s">
        <v>20</v>
      </c>
      <c r="F14" s="10">
        <v>291</v>
      </c>
      <c r="G14" s="5">
        <f t="shared" ref="G14:G23" si="8">F14/5</f>
        <v>58.2</v>
      </c>
      <c r="H14" s="5">
        <f t="shared" ref="H14:H23" si="9">G14/2</f>
        <v>29.1</v>
      </c>
      <c r="I14" s="5">
        <v>89.34</v>
      </c>
      <c r="J14" s="5">
        <f t="shared" ref="J14:J23" si="10">I14/2</f>
        <v>44.67</v>
      </c>
      <c r="K14" s="21">
        <f t="shared" ref="K14:K23" si="11">H14+J14</f>
        <v>73.77</v>
      </c>
      <c r="L14" s="5">
        <v>10</v>
      </c>
      <c r="M14" s="5" t="s">
        <v>21</v>
      </c>
      <c r="N14" s="5"/>
      <c r="O14" s="5"/>
    </row>
    <row r="15" spans="1:15" ht="15.95" customHeight="1">
      <c r="A15" s="6" t="s">
        <v>40</v>
      </c>
      <c r="B15" s="7" t="s">
        <v>41</v>
      </c>
      <c r="C15" s="8" t="s">
        <v>18</v>
      </c>
      <c r="D15" s="9" t="s">
        <v>19</v>
      </c>
      <c r="E15" s="4" t="s">
        <v>20</v>
      </c>
      <c r="F15" s="10">
        <v>284</v>
      </c>
      <c r="G15" s="5">
        <f t="shared" si="8"/>
        <v>56.8</v>
      </c>
      <c r="H15" s="5">
        <f t="shared" si="9"/>
        <v>28.4</v>
      </c>
      <c r="I15" s="5">
        <v>90.17</v>
      </c>
      <c r="J15" s="5">
        <f t="shared" si="10"/>
        <v>45.085000000000001</v>
      </c>
      <c r="K15" s="21">
        <f t="shared" si="11"/>
        <v>73.484999999999999</v>
      </c>
      <c r="L15" s="5">
        <v>11</v>
      </c>
      <c r="M15" s="5" t="s">
        <v>21</v>
      </c>
      <c r="N15" s="5"/>
      <c r="O15" s="5"/>
    </row>
    <row r="16" spans="1:15" ht="15.95" customHeight="1">
      <c r="A16" s="11" t="s">
        <v>42</v>
      </c>
      <c r="B16" s="7" t="s">
        <v>43</v>
      </c>
      <c r="C16" s="8" t="s">
        <v>18</v>
      </c>
      <c r="D16" s="9" t="s">
        <v>19</v>
      </c>
      <c r="E16" s="4" t="s">
        <v>20</v>
      </c>
      <c r="F16" s="12">
        <v>340</v>
      </c>
      <c r="G16" s="5">
        <f t="shared" si="8"/>
        <v>68</v>
      </c>
      <c r="H16" s="5">
        <f t="shared" si="9"/>
        <v>34</v>
      </c>
      <c r="I16" s="5">
        <v>70.17</v>
      </c>
      <c r="J16" s="5">
        <f t="shared" si="10"/>
        <v>35.085000000000001</v>
      </c>
      <c r="K16" s="21">
        <f t="shared" si="11"/>
        <v>69.084999999999994</v>
      </c>
      <c r="L16" s="5"/>
      <c r="M16" s="5"/>
      <c r="N16" s="5"/>
      <c r="O16" s="5"/>
    </row>
    <row r="17" spans="1:15" ht="15.95" customHeight="1">
      <c r="A17" s="11" t="s">
        <v>44</v>
      </c>
      <c r="B17" s="7" t="s">
        <v>45</v>
      </c>
      <c r="C17" s="8" t="s">
        <v>18</v>
      </c>
      <c r="D17" s="9" t="s">
        <v>19</v>
      </c>
      <c r="E17" s="4" t="s">
        <v>20</v>
      </c>
      <c r="F17" s="12">
        <v>314</v>
      </c>
      <c r="G17" s="5">
        <f t="shared" si="8"/>
        <v>62.8</v>
      </c>
      <c r="H17" s="5">
        <f t="shared" si="9"/>
        <v>31.4</v>
      </c>
      <c r="I17" s="5">
        <v>73.83</v>
      </c>
      <c r="J17" s="5">
        <f t="shared" si="10"/>
        <v>36.914999999999999</v>
      </c>
      <c r="K17" s="21">
        <f t="shared" si="11"/>
        <v>68.314999999999998</v>
      </c>
      <c r="L17" s="5"/>
      <c r="M17" s="5"/>
      <c r="N17" s="5"/>
      <c r="O17" s="5"/>
    </row>
    <row r="18" spans="1:15" ht="15.95" customHeight="1">
      <c r="A18" s="16" t="s">
        <v>46</v>
      </c>
      <c r="B18" s="14" t="s">
        <v>47</v>
      </c>
      <c r="C18" s="8" t="s">
        <v>18</v>
      </c>
      <c r="D18" s="9" t="s">
        <v>19</v>
      </c>
      <c r="E18" s="4" t="s">
        <v>20</v>
      </c>
      <c r="F18" s="17">
        <v>307</v>
      </c>
      <c r="G18" s="5">
        <f t="shared" si="8"/>
        <v>61.4</v>
      </c>
      <c r="H18" s="5">
        <f t="shared" si="9"/>
        <v>30.7</v>
      </c>
      <c r="I18" s="5">
        <v>75</v>
      </c>
      <c r="J18" s="5">
        <f t="shared" si="10"/>
        <v>37.5</v>
      </c>
      <c r="K18" s="21">
        <f t="shared" si="11"/>
        <v>68.2</v>
      </c>
      <c r="L18" s="5"/>
      <c r="M18" s="5"/>
      <c r="N18" s="5"/>
      <c r="O18" s="5"/>
    </row>
    <row r="19" spans="1:15" ht="15.95" customHeight="1">
      <c r="A19" s="11" t="s">
        <v>48</v>
      </c>
      <c r="B19" s="7" t="s">
        <v>49</v>
      </c>
      <c r="C19" s="8" t="s">
        <v>18</v>
      </c>
      <c r="D19" s="9" t="s">
        <v>19</v>
      </c>
      <c r="E19" s="4" t="s">
        <v>20</v>
      </c>
      <c r="F19" s="12">
        <v>293</v>
      </c>
      <c r="G19" s="5">
        <f t="shared" si="8"/>
        <v>58.6</v>
      </c>
      <c r="H19" s="5">
        <f t="shared" si="9"/>
        <v>29.3</v>
      </c>
      <c r="I19" s="5">
        <v>71.67</v>
      </c>
      <c r="J19" s="5">
        <f t="shared" si="10"/>
        <v>35.835000000000001</v>
      </c>
      <c r="K19" s="21">
        <f t="shared" si="11"/>
        <v>65.135000000000005</v>
      </c>
      <c r="L19" s="5"/>
      <c r="M19" s="5"/>
      <c r="N19" s="5"/>
      <c r="O19" s="5"/>
    </row>
    <row r="20" spans="1:15" ht="15.95" customHeight="1">
      <c r="A20" s="11" t="s">
        <v>50</v>
      </c>
      <c r="B20" s="7" t="s">
        <v>51</v>
      </c>
      <c r="C20" s="8" t="s">
        <v>18</v>
      </c>
      <c r="D20" s="9" t="s">
        <v>19</v>
      </c>
      <c r="E20" s="4" t="s">
        <v>20</v>
      </c>
      <c r="F20" s="12">
        <v>310</v>
      </c>
      <c r="G20" s="5">
        <f t="shared" si="8"/>
        <v>62</v>
      </c>
      <c r="H20" s="5">
        <f t="shared" si="9"/>
        <v>31</v>
      </c>
      <c r="I20" s="5">
        <v>66</v>
      </c>
      <c r="J20" s="5">
        <f t="shared" si="10"/>
        <v>33</v>
      </c>
      <c r="K20" s="21">
        <f t="shared" si="11"/>
        <v>64</v>
      </c>
      <c r="L20" s="5"/>
      <c r="M20" s="5"/>
      <c r="N20" s="5"/>
      <c r="O20" s="5"/>
    </row>
    <row r="21" spans="1:15" ht="15.95" customHeight="1">
      <c r="A21" s="11" t="s">
        <v>52</v>
      </c>
      <c r="B21" s="7" t="s">
        <v>53</v>
      </c>
      <c r="C21" s="8" t="s">
        <v>18</v>
      </c>
      <c r="D21" s="9" t="s">
        <v>19</v>
      </c>
      <c r="E21" s="4" t="s">
        <v>20</v>
      </c>
      <c r="F21" s="12">
        <v>326</v>
      </c>
      <c r="G21" s="5">
        <f t="shared" si="8"/>
        <v>65.2</v>
      </c>
      <c r="H21" s="5">
        <f t="shared" si="9"/>
        <v>32.6</v>
      </c>
      <c r="I21" s="5">
        <v>60.34</v>
      </c>
      <c r="J21" s="5">
        <f t="shared" si="10"/>
        <v>30.17</v>
      </c>
      <c r="K21" s="21">
        <f t="shared" si="11"/>
        <v>62.77</v>
      </c>
      <c r="L21" s="5"/>
      <c r="M21" s="5"/>
      <c r="N21" s="5"/>
      <c r="O21" s="5"/>
    </row>
    <row r="22" spans="1:15" ht="15.95" customHeight="1">
      <c r="A22" s="6" t="s">
        <v>54</v>
      </c>
      <c r="B22" s="7" t="s">
        <v>55</v>
      </c>
      <c r="C22" s="8" t="s">
        <v>18</v>
      </c>
      <c r="D22" s="9" t="s">
        <v>19</v>
      </c>
      <c r="E22" s="4" t="s">
        <v>20</v>
      </c>
      <c r="F22" s="10">
        <v>289</v>
      </c>
      <c r="G22" s="5">
        <f t="shared" si="8"/>
        <v>57.8</v>
      </c>
      <c r="H22" s="5">
        <f t="shared" si="9"/>
        <v>28.9</v>
      </c>
      <c r="I22" s="5">
        <v>65.66</v>
      </c>
      <c r="J22" s="5">
        <f t="shared" si="10"/>
        <v>32.83</v>
      </c>
      <c r="K22" s="21">
        <f t="shared" si="11"/>
        <v>61.73</v>
      </c>
      <c r="L22" s="5"/>
      <c r="M22" s="5"/>
      <c r="N22" s="5"/>
      <c r="O22" s="5"/>
    </row>
    <row r="23" spans="1:15" ht="15.95" customHeight="1">
      <c r="A23" s="11" t="s">
        <v>56</v>
      </c>
      <c r="B23" s="7" t="s">
        <v>57</v>
      </c>
      <c r="C23" s="8" t="s">
        <v>18</v>
      </c>
      <c r="D23" s="9" t="s">
        <v>19</v>
      </c>
      <c r="E23" s="4" t="s">
        <v>20</v>
      </c>
      <c r="F23" s="12">
        <v>366</v>
      </c>
      <c r="G23" s="5">
        <f t="shared" si="8"/>
        <v>73.2</v>
      </c>
      <c r="H23" s="5">
        <f t="shared" si="9"/>
        <v>36.6</v>
      </c>
      <c r="I23" s="5"/>
      <c r="J23" s="5">
        <f t="shared" si="10"/>
        <v>0</v>
      </c>
      <c r="K23" s="21">
        <f t="shared" si="11"/>
        <v>36.6</v>
      </c>
      <c r="L23" s="5"/>
      <c r="M23" s="5"/>
      <c r="N23" s="5"/>
      <c r="O23" s="5" t="s">
        <v>58</v>
      </c>
    </row>
    <row r="24" spans="1:15" ht="15.95" customHeight="1">
      <c r="A24" s="11" t="s">
        <v>59</v>
      </c>
      <c r="B24" s="7" t="s">
        <v>60</v>
      </c>
      <c r="C24" s="8" t="s">
        <v>18</v>
      </c>
      <c r="D24" s="9" t="s">
        <v>19</v>
      </c>
      <c r="E24" s="4" t="s">
        <v>20</v>
      </c>
      <c r="F24" s="12">
        <v>309</v>
      </c>
      <c r="G24" s="5">
        <f t="shared" ref="G24" si="12">F24/5</f>
        <v>61.8</v>
      </c>
      <c r="H24" s="5">
        <f t="shared" ref="H24" si="13">G24/2</f>
        <v>30.9</v>
      </c>
      <c r="I24" s="5"/>
      <c r="J24" s="5">
        <f t="shared" ref="J24" si="14">I24/2</f>
        <v>0</v>
      </c>
      <c r="K24" s="21">
        <f t="shared" ref="K24" si="15">H24+J24</f>
        <v>30.9</v>
      </c>
      <c r="L24" s="5"/>
      <c r="M24" s="5"/>
      <c r="N24" s="5"/>
      <c r="O24" s="5" t="s">
        <v>58</v>
      </c>
    </row>
    <row r="25" spans="1:15" ht="25.5" customHeight="1">
      <c r="A25" s="29" t="s">
        <v>61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ht="36.75" customHeight="1">
      <c r="A26" s="30" t="s">
        <v>62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18"/>
      <c r="O26" s="20"/>
    </row>
    <row r="27" spans="1:15">
      <c r="A27" s="19"/>
      <c r="B27" s="19"/>
      <c r="C27" s="19"/>
      <c r="D27" s="19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>
      <c r="A28" s="19"/>
      <c r="B28" s="19"/>
      <c r="C28" s="19"/>
      <c r="D28" s="19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5">
      <c r="A29" s="19"/>
      <c r="B29" s="19"/>
      <c r="C29" s="19"/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</sheetData>
  <mergeCells count="16">
    <mergeCell ref="A26:M26"/>
    <mergeCell ref="A3:A4"/>
    <mergeCell ref="B3:B4"/>
    <mergeCell ref="C3:C4"/>
    <mergeCell ref="D3:D4"/>
    <mergeCell ref="E3:E4"/>
    <mergeCell ref="K3:K4"/>
    <mergeCell ref="L3:L4"/>
    <mergeCell ref="M3:M4"/>
    <mergeCell ref="A1:M1"/>
    <mergeCell ref="A2:O2"/>
    <mergeCell ref="F3:H3"/>
    <mergeCell ref="I3:J3"/>
    <mergeCell ref="A25:O25"/>
    <mergeCell ref="N3:N4"/>
    <mergeCell ref="O3:O4"/>
  </mergeCells>
  <phoneticPr fontId="12" type="noConversion"/>
  <pageMargins left="0.69930555555555596" right="0.69930555555555596" top="0.75" bottom="0.75" header="0.3" footer="0.3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2020-05-27T14:51:02Z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